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370" windowHeight="1185"/>
  </bookViews>
  <sheets>
    <sheet name="фін план" sheetId="1" r:id="rId1"/>
  </sheets>
  <definedNames>
    <definedName name="_xlnm.Print_Area" localSheetId="0">'фін план'!$A$1:$I$142</definedName>
  </definedNames>
  <calcPr calcId="162913"/>
</workbook>
</file>

<file path=xl/calcChain.xml><?xml version="1.0" encoding="utf-8"?>
<calcChain xmlns="http://schemas.openxmlformats.org/spreadsheetml/2006/main">
  <c r="L115" i="1" l="1"/>
  <c r="L113" i="1"/>
  <c r="L106" i="1"/>
  <c r="L91" i="1"/>
  <c r="L90" i="1"/>
  <c r="L89" i="1"/>
  <c r="L88" i="1"/>
  <c r="L86" i="1"/>
  <c r="L84" i="1"/>
  <c r="L83" i="1"/>
  <c r="L82" i="1"/>
  <c r="L75" i="1"/>
  <c r="L74" i="1"/>
  <c r="L73" i="1"/>
  <c r="L72" i="1"/>
  <c r="L58" i="1"/>
  <c r="L57" i="1"/>
  <c r="L51" i="1"/>
  <c r="L48" i="1"/>
  <c r="L47" i="1"/>
  <c r="L46" i="1"/>
  <c r="L45" i="1"/>
  <c r="L44" i="1"/>
  <c r="L42" i="1"/>
  <c r="L41" i="1"/>
  <c r="L34" i="1"/>
  <c r="L33" i="1"/>
  <c r="L32" i="1"/>
  <c r="L31" i="1"/>
  <c r="L30" i="1"/>
  <c r="L38" i="1"/>
  <c r="J32" i="1" l="1"/>
  <c r="J29" i="1"/>
  <c r="J41" i="1" l="1"/>
  <c r="J38" i="1"/>
  <c r="J35" i="1"/>
  <c r="J33" i="1" l="1"/>
  <c r="J34" i="1"/>
  <c r="J47" i="1"/>
  <c r="J48" i="1"/>
  <c r="J31" i="1" l="1"/>
  <c r="J27" i="1" l="1"/>
  <c r="J26" i="1" l="1"/>
  <c r="L28" i="1" l="1"/>
  <c r="J28" i="1"/>
  <c r="J30" i="1" l="1"/>
  <c r="K42" i="1"/>
  <c r="J42" i="1" l="1"/>
  <c r="L76" i="1" l="1"/>
  <c r="L77" i="1" l="1"/>
  <c r="J44" i="1"/>
  <c r="L97" i="1" l="1"/>
  <c r="J55" i="1"/>
  <c r="L96" i="1" l="1"/>
  <c r="J45" i="1" l="1"/>
  <c r="J60" i="1" l="1"/>
  <c r="J51" i="1"/>
  <c r="J46" i="1"/>
  <c r="J61" i="1" l="1"/>
  <c r="J66" i="1"/>
</calcChain>
</file>

<file path=xl/sharedStrings.xml><?xml version="1.0" encoding="utf-8"?>
<sst xmlns="http://schemas.openxmlformats.org/spreadsheetml/2006/main" count="141" uniqueCount="131">
  <si>
    <t xml:space="preserve"> </t>
  </si>
  <si>
    <t>коди</t>
  </si>
  <si>
    <t>Рік</t>
  </si>
  <si>
    <t>за ЄДРПОУ</t>
  </si>
  <si>
    <t>за СПОДУ</t>
  </si>
  <si>
    <t>за ЗКГНГ</t>
  </si>
  <si>
    <t>за КВЕД</t>
  </si>
  <si>
    <t xml:space="preserve">                                                 Основні фінансові показники</t>
  </si>
  <si>
    <t>Одиниці виміру: тис. гривень</t>
  </si>
  <si>
    <t>Код ряд-</t>
  </si>
  <si>
    <t>ка</t>
  </si>
  <si>
    <t>Факт мину-</t>
  </si>
  <si>
    <t>Фінан-</t>
  </si>
  <si>
    <t>Плано-</t>
  </si>
  <si>
    <t>У тому числі за кварталами</t>
  </si>
  <si>
    <t>I</t>
  </si>
  <si>
    <t>II</t>
  </si>
  <si>
    <t>III</t>
  </si>
  <si>
    <t>IV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</si>
  <si>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</si>
  <si>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</si>
  <si>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</si>
  <si>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</si>
  <si>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</si>
  <si>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</si>
  <si>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</si>
  <si>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</si>
  <si>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</si>
  <si>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</si>
  <si>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</si>
  <si>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</si>
  <si>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</si>
  <si>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</si>
  <si>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</si>
  <si>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</si>
  <si>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</si>
  <si>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</si>
  <si>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</si>
  <si>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</si>
  <si>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</si>
  <si>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</si>
  <si>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</si>
  <si>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</si>
  <si>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</si>
  <si>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</si>
  <si>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</si>
  <si>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</si>
  <si>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</si>
  <si>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</si>
  <si>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</si>
  <si>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</si>
  <si>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</si>
  <si>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</si>
  <si>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</si>
  <si>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</si>
  <si>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</si>
  <si>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</si>
  <si>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</si>
  <si>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</si>
  <si>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</si>
  <si>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</si>
  <si>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</si>
  <si>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</si>
  <si>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</si>
  <si>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</si>
  <si>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</si>
  <si>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</si>
  <si>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</si>
  <si>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</si>
  <si>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</si>
  <si>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</si>
  <si>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</si>
  <si>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</si>
  <si>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</si>
  <si>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</si>
  <si>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</si>
  <si>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</si>
  <si>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</si>
  <si>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</si>
  <si>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</si>
  <si>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</si>
  <si>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</si>
  <si>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</si>
  <si>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</si>
  <si>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</si>
  <si>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</si>
  <si>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</si>
  <si>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</si>
  <si>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</si>
  <si>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</si>
  <si>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</si>
  <si>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</si>
  <si>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</si>
  <si>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</si>
  <si>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</si>
  <si>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</si>
  <si>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r>
      <t>ЗАТВЕРДЖЕНО</t>
    </r>
    <r>
      <rPr>
        <sz val="12"/>
        <color indexed="8"/>
        <rFont val="Times New Roman"/>
        <family val="1"/>
        <charset val="204"/>
      </rPr>
      <t xml:space="preserve"> </t>
    </r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</si>
  <si>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</si>
  <si>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</si>
  <si>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(ініціали, прізвище)</t>
  </si>
  <si>
    <t xml:space="preserve">(підпис) </t>
  </si>
  <si>
    <t xml:space="preserve">    </t>
  </si>
  <si>
    <t>Рішення виконавчого комітету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</si>
  <si>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</si>
  <si>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</si>
  <si>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</si>
  <si>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</si>
  <si>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</si>
  <si>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t>рентна плата</t>
  </si>
  <si>
    <t>плата за землю</t>
  </si>
  <si>
    <t>екологічний збір</t>
  </si>
  <si>
    <t>інші всього, з них:</t>
  </si>
  <si>
    <t>35.30</t>
  </si>
  <si>
    <r>
      <t xml:space="preserve">Підприємство        </t>
    </r>
    <r>
      <rPr>
        <b/>
        <sz val="12"/>
        <color indexed="8"/>
        <rFont val="Times New Roman"/>
        <family val="1"/>
        <charset val="204"/>
      </rPr>
      <t>КП "Прилукитепловодопостачання"</t>
    </r>
  </si>
  <si>
    <r>
      <t xml:space="preserve">Орган управління       </t>
    </r>
    <r>
      <rPr>
        <b/>
        <sz val="12"/>
        <color indexed="8"/>
        <rFont val="Times New Roman"/>
        <family val="1"/>
        <charset val="204"/>
      </rPr>
      <t xml:space="preserve"> Прилуцька міська рада</t>
    </r>
  </si>
  <si>
    <r>
      <t xml:space="preserve">Вид економічної діяльності     </t>
    </r>
    <r>
      <rPr>
        <b/>
        <sz val="12"/>
        <color indexed="8"/>
        <rFont val="Times New Roman"/>
        <family val="1"/>
        <charset val="204"/>
      </rPr>
      <t xml:space="preserve"> Постачання пари, гарячої води та кондиційного повітря</t>
    </r>
  </si>
  <si>
    <r>
      <t xml:space="preserve">Місцезнаходження  </t>
    </r>
    <r>
      <rPr>
        <b/>
        <sz val="12"/>
        <color indexed="8"/>
        <rFont val="Times New Roman"/>
        <family val="1"/>
        <charset val="204"/>
      </rPr>
      <t>17500 вул. Садова, буд.104, м. Прилуки Чернігівської області</t>
    </r>
  </si>
  <si>
    <r>
      <t xml:space="preserve">Телефон      </t>
    </r>
    <r>
      <rPr>
        <b/>
        <sz val="12"/>
        <color indexed="8"/>
        <rFont val="Times New Roman"/>
        <family val="1"/>
        <charset val="204"/>
      </rPr>
      <t xml:space="preserve"> 04637 3-39-36</t>
    </r>
  </si>
  <si>
    <r>
      <t xml:space="preserve">Прізвище та ініціали керівника     </t>
    </r>
    <r>
      <rPr>
        <b/>
        <sz val="12"/>
        <color indexed="8"/>
        <rFont val="Times New Roman"/>
        <family val="1"/>
        <charset val="204"/>
      </rPr>
      <t xml:space="preserve"> А.А. Гавриш</t>
    </r>
  </si>
  <si>
    <t>А.А. Гавриш</t>
  </si>
  <si>
    <r>
      <t xml:space="preserve">Галузь:  </t>
    </r>
    <r>
      <rPr>
        <b/>
        <sz val="12"/>
        <color indexed="8"/>
        <rFont val="Times New Roman"/>
        <family val="1"/>
        <charset val="204"/>
      </rPr>
      <t>тепло-,  водопостачання та водовідведення</t>
    </r>
  </si>
  <si>
    <t xml:space="preserve">О.І. Ворона </t>
  </si>
  <si>
    <t>Поповнення статутного фонду</t>
  </si>
  <si>
    <t>Директор</t>
  </si>
  <si>
    <r>
      <t xml:space="preserve">ФІНАНСОВИЙ ПЛАН КП "ПРИЛУКИТЕПЛОВОДОПОСТАЧАННЯ"  НА   </t>
    </r>
    <r>
      <rPr>
        <b/>
        <u/>
        <sz val="12"/>
        <color indexed="8"/>
        <rFont val="Times New Roman"/>
        <family val="1"/>
        <charset val="204"/>
      </rPr>
      <t xml:space="preserve">2025 </t>
    </r>
    <r>
      <rPr>
        <u/>
        <sz val="12"/>
        <color indexed="8"/>
        <rFont val="Times New Roman"/>
        <family val="1"/>
        <charset val="204"/>
      </rPr>
      <t xml:space="preserve">РІК 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 xml:space="preserve">          </t>
    </r>
  </si>
  <si>
    <t>лого 2023 року</t>
  </si>
  <si>
    <t>совий план поточного 2024 року</t>
  </si>
  <si>
    <t>вий 2025 рік (усього)</t>
  </si>
  <si>
    <t>ПРОЕКТ</t>
  </si>
  <si>
    <t>Д.М. Савенко</t>
  </si>
  <si>
    <t>____  _____________ 202    року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</si>
</sst>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8" xfId="0" applyFont="1" applyBorder="1"/>
    <xf numFmtId="0" fontId="5" fillId="0" borderId="0" xfId="0" applyFont="1" applyAlignment="1">
      <alignment vertical="top"/>
    </xf>
    <xf numFmtId="0" fontId="0" fillId="0" borderId="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8" fillId="0" borderId="14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0" xfId="0" applyNumberFormat="1" applyFont="1"/>
    <xf numFmtId="1" fontId="9" fillId="0" borderId="0" xfId="0" applyNumberFormat="1" applyFont="1" applyAlignment="1">
      <alignment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/>
    <xf numFmtId="0" fontId="1" fillId="3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1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11" zoomScaleNormal="100" zoomScaleSheetLayoutView="100" workbookViewId="0">
      <selection activeCell="I122" sqref="I122:I123"/>
    </sheetView>
  </sheetViews>
  <sheetFormatPr defaultRowHeight="15" x14ac:dyDescent="0.25"/>
  <cols>
    <col min="1" max="1" width="60.28515625" customWidth="1"/>
    <col min="3" max="3" width="15.28515625" customWidth="1"/>
    <col min="4" max="5" width="17" customWidth="1"/>
    <col min="6" max="6" width="11" customWidth="1"/>
    <col min="7" max="7" width="11.7109375" customWidth="1"/>
    <col min="8" max="8" width="11.85546875" customWidth="1"/>
    <col min="9" max="9" width="11.5703125" customWidth="1"/>
    <col min="10" max="10" width="11.7109375" hidden="1" customWidth="1"/>
    <col min="11" max="11" width="9.140625" hidden="1" customWidth="1"/>
    <col min="12" max="12" width="0" hidden="1" customWidth="1"/>
  </cols>
  <sheetData>
    <row r="1" spans="1:9" ht="16.5" customHeight="1" x14ac:dyDescent="0.25">
      <c r="A1" s="126"/>
      <c r="B1" s="117"/>
      <c r="C1" s="117"/>
      <c r="D1" s="127" t="s">
        <v>96</v>
      </c>
      <c r="E1" s="127"/>
      <c r="F1" s="127"/>
      <c r="G1" s="127"/>
      <c r="H1" s="127"/>
    </row>
    <row r="2" spans="1:9" ht="17.25" customHeight="1" x14ac:dyDescent="0.25">
      <c r="A2" s="128"/>
      <c r="B2" s="128"/>
      <c r="C2" s="128"/>
      <c r="D2" s="117" t="s">
        <v>102</v>
      </c>
      <c r="E2" s="117"/>
      <c r="F2" s="117"/>
      <c r="G2" s="117"/>
      <c r="H2" s="117"/>
    </row>
    <row r="3" spans="1:9" ht="17.25" customHeight="1" x14ac:dyDescent="0.25">
      <c r="A3" s="129" t="s">
        <v>0</v>
      </c>
      <c r="B3" s="129"/>
      <c r="C3" s="129"/>
      <c r="D3" s="130" t="s">
        <v>130</v>
      </c>
      <c r="E3" s="130"/>
      <c r="F3" s="130"/>
      <c r="G3" s="130"/>
      <c r="H3" s="130"/>
    </row>
    <row r="4" spans="1:9" ht="22.5" customHeight="1" x14ac:dyDescent="0.25">
      <c r="A4" s="2" t="s">
        <v>101</v>
      </c>
      <c r="D4" s="123"/>
      <c r="E4" s="123"/>
      <c r="F4" s="123"/>
      <c r="G4" s="123"/>
    </row>
    <row r="5" spans="1:9" ht="25.5" customHeight="1" x14ac:dyDescent="0.25">
      <c r="A5" s="124"/>
      <c r="B5" s="124"/>
      <c r="C5" s="124"/>
      <c r="D5" s="44"/>
      <c r="E5" s="44"/>
      <c r="F5" s="45"/>
      <c r="G5" s="44"/>
    </row>
    <row r="6" spans="1:9" ht="15.75" x14ac:dyDescent="0.25">
      <c r="A6" s="2"/>
    </row>
    <row r="7" spans="1:9" ht="15.75" x14ac:dyDescent="0.25">
      <c r="A7" s="125" t="s">
        <v>113</v>
      </c>
      <c r="B7" s="125"/>
      <c r="C7" s="125"/>
      <c r="D7" s="125"/>
      <c r="E7" s="47"/>
      <c r="G7" s="7"/>
      <c r="H7" s="92" t="s">
        <v>1</v>
      </c>
      <c r="I7" s="92"/>
    </row>
    <row r="8" spans="1:9" ht="15.75" x14ac:dyDescent="0.25">
      <c r="A8" s="120" t="s">
        <v>114</v>
      </c>
      <c r="B8" s="120"/>
      <c r="C8" s="120"/>
      <c r="D8" s="120"/>
      <c r="E8" s="49"/>
      <c r="G8" s="7" t="s">
        <v>2</v>
      </c>
      <c r="H8" s="92">
        <v>2025</v>
      </c>
      <c r="I8" s="92"/>
    </row>
    <row r="9" spans="1:9" ht="31.5" x14ac:dyDescent="0.25">
      <c r="A9" s="120" t="s">
        <v>120</v>
      </c>
      <c r="B9" s="120"/>
      <c r="C9" s="120"/>
      <c r="D9" s="120"/>
      <c r="E9" s="49"/>
      <c r="G9" s="7" t="s">
        <v>3</v>
      </c>
      <c r="H9" s="121">
        <v>32863684</v>
      </c>
      <c r="I9" s="122"/>
    </row>
    <row r="10" spans="1:9" ht="30.75" customHeight="1" x14ac:dyDescent="0.25">
      <c r="A10" s="120" t="s">
        <v>115</v>
      </c>
      <c r="B10" s="120"/>
      <c r="C10" s="120"/>
      <c r="D10" s="120"/>
      <c r="E10" s="49"/>
      <c r="G10" s="7" t="s">
        <v>4</v>
      </c>
      <c r="H10" s="13"/>
      <c r="I10" s="14"/>
    </row>
    <row r="11" spans="1:9" ht="15.75" x14ac:dyDescent="0.25">
      <c r="A11" s="120" t="s">
        <v>116</v>
      </c>
      <c r="B11" s="120"/>
      <c r="C11" s="120"/>
      <c r="D11" s="120"/>
      <c r="E11" s="49"/>
      <c r="G11" s="7" t="s">
        <v>5</v>
      </c>
      <c r="H11" s="13"/>
      <c r="I11" s="14"/>
    </row>
    <row r="12" spans="1:9" ht="15.75" x14ac:dyDescent="0.25">
      <c r="A12" s="120" t="s">
        <v>117</v>
      </c>
      <c r="B12" s="120"/>
      <c r="C12" s="120"/>
      <c r="D12" s="120"/>
      <c r="E12" s="49"/>
      <c r="G12" s="7" t="s">
        <v>6</v>
      </c>
      <c r="H12" s="121" t="s">
        <v>112</v>
      </c>
      <c r="I12" s="122"/>
    </row>
    <row r="13" spans="1:9" ht="32.25" customHeight="1" x14ac:dyDescent="0.25">
      <c r="A13" s="117" t="s">
        <v>118</v>
      </c>
      <c r="B13" s="117"/>
      <c r="C13" s="117"/>
      <c r="D13" s="117"/>
      <c r="E13" s="46"/>
    </row>
    <row r="14" spans="1:9" ht="15.75" x14ac:dyDescent="0.25">
      <c r="A14" s="1"/>
      <c r="D14" s="58" t="s">
        <v>0</v>
      </c>
    </row>
    <row r="15" spans="1:9" ht="15.75" x14ac:dyDescent="0.25">
      <c r="A15" s="118" t="s">
        <v>124</v>
      </c>
      <c r="B15" s="118"/>
      <c r="C15" s="118"/>
      <c r="D15" s="118"/>
      <c r="E15" s="118"/>
      <c r="F15" s="118"/>
      <c r="G15" s="118"/>
      <c r="H15" s="118"/>
    </row>
    <row r="16" spans="1:9" ht="15.75" customHeight="1" x14ac:dyDescent="0.25">
      <c r="A16" s="119" t="s">
        <v>128</v>
      </c>
      <c r="B16" s="119"/>
      <c r="C16" s="119"/>
      <c r="D16" s="119"/>
      <c r="E16" s="119"/>
      <c r="F16" s="119"/>
      <c r="G16" s="119"/>
      <c r="H16" s="119"/>
      <c r="I16" s="119"/>
    </row>
    <row r="17" spans="1:12" ht="15.75" x14ac:dyDescent="0.25">
      <c r="A17" s="78" t="s">
        <v>7</v>
      </c>
      <c r="B17" s="78"/>
      <c r="C17" s="78"/>
      <c r="D17" s="78"/>
      <c r="E17" s="77"/>
    </row>
    <row r="18" spans="1:12" ht="15.75" x14ac:dyDescent="0.25">
      <c r="A18" s="1" t="s">
        <v>8</v>
      </c>
    </row>
    <row r="19" spans="1:12" ht="15.75" x14ac:dyDescent="0.25">
      <c r="A19" s="1"/>
    </row>
    <row r="20" spans="1:12" ht="15.75" x14ac:dyDescent="0.25">
      <c r="A20" s="91"/>
      <c r="B20" s="20" t="s">
        <v>9</v>
      </c>
      <c r="C20" s="35" t="s">
        <v>11</v>
      </c>
      <c r="D20" s="35" t="s">
        <v>12</v>
      </c>
      <c r="E20" s="22" t="s">
        <v>13</v>
      </c>
      <c r="F20" s="92" t="s">
        <v>14</v>
      </c>
      <c r="G20" s="92"/>
      <c r="H20" s="92"/>
      <c r="I20" s="92"/>
    </row>
    <row r="21" spans="1:12" ht="47.25" x14ac:dyDescent="0.25">
      <c r="A21" s="91"/>
      <c r="B21" s="23" t="s">
        <v>10</v>
      </c>
      <c r="C21" s="38" t="s">
        <v>125</v>
      </c>
      <c r="D21" s="38" t="s">
        <v>126</v>
      </c>
      <c r="E21" s="24" t="s">
        <v>127</v>
      </c>
      <c r="F21" s="9" t="s">
        <v>15</v>
      </c>
      <c r="G21" s="9" t="s">
        <v>16</v>
      </c>
      <c r="H21" s="9" t="s">
        <v>17</v>
      </c>
      <c r="I21" s="9" t="s">
        <v>18</v>
      </c>
    </row>
    <row r="22" spans="1:12" ht="15.75" x14ac:dyDescent="0.25">
      <c r="A22" s="5">
        <v>1</v>
      </c>
      <c r="B22" s="5">
        <v>2</v>
      </c>
      <c r="C22" s="5">
        <v>3</v>
      </c>
      <c r="D22" s="5">
        <v>5</v>
      </c>
      <c r="E22" s="5"/>
      <c r="F22" s="5">
        <v>6</v>
      </c>
      <c r="G22" s="5">
        <v>7</v>
      </c>
      <c r="H22" s="5">
        <v>8</v>
      </c>
      <c r="I22" s="5">
        <v>9</v>
      </c>
    </row>
    <row r="23" spans="1:12" ht="15.75" x14ac:dyDescent="0.25">
      <c r="A23" s="95"/>
      <c r="B23" s="96"/>
      <c r="C23" s="96"/>
      <c r="D23" s="96"/>
      <c r="E23" s="96"/>
      <c r="F23" s="96"/>
      <c r="G23" s="96"/>
      <c r="H23" s="96"/>
      <c r="I23" s="97"/>
    </row>
    <row r="24" spans="1:12" ht="15.75" x14ac:dyDescent="0.25">
      <c r="A24" s="98" t="s">
        <v>19</v>
      </c>
      <c r="B24" s="99"/>
      <c r="C24" s="99"/>
      <c r="D24" s="99"/>
      <c r="E24" s="99"/>
      <c r="F24" s="99"/>
      <c r="G24" s="99"/>
      <c r="H24" s="99"/>
      <c r="I24" s="100"/>
    </row>
    <row r="25" spans="1:12" ht="15.75" x14ac:dyDescent="0.25">
      <c r="A25" s="6" t="s">
        <v>20</v>
      </c>
      <c r="B25" s="7"/>
      <c r="C25" s="7"/>
      <c r="D25" s="7"/>
      <c r="E25" s="50"/>
      <c r="F25" s="7"/>
      <c r="G25" s="7"/>
      <c r="H25" s="7"/>
      <c r="I25" s="7"/>
    </row>
    <row r="26" spans="1:12" ht="34.5" customHeight="1" x14ac:dyDescent="0.25">
      <c r="A26" s="7" t="s">
        <v>21</v>
      </c>
      <c r="B26" s="9">
        <v>10</v>
      </c>
      <c r="C26" s="28">
        <v>176369</v>
      </c>
      <c r="D26" s="28">
        <v>199057.43308442167</v>
      </c>
      <c r="E26" s="28">
        <v>242851.80529346003</v>
      </c>
      <c r="F26" s="27">
        <v>97513.833017500016</v>
      </c>
      <c r="G26" s="27">
        <v>40609.170183599999</v>
      </c>
      <c r="H26" s="27">
        <v>30751.779986780002</v>
      </c>
      <c r="I26" s="27">
        <v>73977.022105579992</v>
      </c>
      <c r="J26" s="66">
        <f>SUM(F26:I26)</f>
        <v>242851.80529346</v>
      </c>
    </row>
    <row r="27" spans="1:12" ht="20.25" customHeight="1" x14ac:dyDescent="0.25">
      <c r="A27" s="39" t="s">
        <v>22</v>
      </c>
      <c r="B27" s="9">
        <v>11</v>
      </c>
      <c r="C27" s="76">
        <v>44389.4</v>
      </c>
      <c r="D27" s="28">
        <v>59009.139048535006</v>
      </c>
      <c r="E27" s="28">
        <v>57816.417374583994</v>
      </c>
      <c r="F27" s="27">
        <v>27363.8052288</v>
      </c>
      <c r="G27" s="27">
        <v>9028.337458</v>
      </c>
      <c r="H27" s="27">
        <v>1018.4794016999999</v>
      </c>
      <c r="I27" s="27">
        <v>20405.795286084001</v>
      </c>
      <c r="J27" s="67">
        <f t="shared" ref="J27:J33" si="0">SUM(F27:I27)</f>
        <v>57816.417374584002</v>
      </c>
    </row>
    <row r="28" spans="1:12" ht="15.75" x14ac:dyDescent="0.25">
      <c r="A28" s="7" t="s">
        <v>23</v>
      </c>
      <c r="B28" s="9">
        <v>20</v>
      </c>
      <c r="C28" s="28">
        <v>29394.833333333332</v>
      </c>
      <c r="D28" s="28">
        <v>33176.238847403612</v>
      </c>
      <c r="E28" s="28">
        <v>40475.30088224334</v>
      </c>
      <c r="F28" s="27">
        <v>16252.30550291667</v>
      </c>
      <c r="G28" s="27">
        <v>6768.1950305999999</v>
      </c>
      <c r="H28" s="27">
        <v>5125.2966644633334</v>
      </c>
      <c r="I28" s="27">
        <v>12329.503684263333</v>
      </c>
      <c r="J28" s="67">
        <f t="shared" si="0"/>
        <v>40475.30088224334</v>
      </c>
      <c r="L28" s="36">
        <f>SUM(F28:I28)</f>
        <v>40475.30088224334</v>
      </c>
    </row>
    <row r="29" spans="1:12" ht="15.75" x14ac:dyDescent="0.25">
      <c r="A29" s="7" t="s">
        <v>24</v>
      </c>
      <c r="B29" s="9">
        <v>30</v>
      </c>
      <c r="C29" s="80"/>
      <c r="D29" s="28"/>
      <c r="E29" s="28"/>
      <c r="F29" s="80"/>
      <c r="G29" s="80"/>
      <c r="H29" s="80"/>
      <c r="I29" s="80"/>
      <c r="J29" s="67">
        <f t="shared" si="0"/>
        <v>0</v>
      </c>
    </row>
    <row r="30" spans="1:12" ht="31.5" x14ac:dyDescent="0.25">
      <c r="A30" s="6" t="s">
        <v>25</v>
      </c>
      <c r="B30" s="8">
        <v>40</v>
      </c>
      <c r="C30" s="28">
        <v>146974.16666666666</v>
      </c>
      <c r="D30" s="28">
        <v>165881.19423701806</v>
      </c>
      <c r="E30" s="28">
        <v>202376.50441121668</v>
      </c>
      <c r="F30" s="27">
        <v>81261.527514583344</v>
      </c>
      <c r="G30" s="27">
        <v>33840.975152999999</v>
      </c>
      <c r="H30" s="27">
        <v>25626.483322316668</v>
      </c>
      <c r="I30" s="27">
        <v>61647.518421316658</v>
      </c>
      <c r="J30" s="66">
        <f t="shared" si="0"/>
        <v>202376.50441121668</v>
      </c>
      <c r="L30" s="36">
        <f>SUM(F30:I30)</f>
        <v>202376.50441121668</v>
      </c>
    </row>
    <row r="31" spans="1:12" ht="15.75" x14ac:dyDescent="0.25">
      <c r="A31" s="7" t="s">
        <v>26</v>
      </c>
      <c r="B31" s="9">
        <v>50</v>
      </c>
      <c r="C31" s="79">
        <v>7150</v>
      </c>
      <c r="D31" s="42">
        <v>38488</v>
      </c>
      <c r="E31" s="42">
        <v>19010.400000000001</v>
      </c>
      <c r="F31" s="42">
        <v>3077.6</v>
      </c>
      <c r="G31" s="42">
        <v>5077.6000000000004</v>
      </c>
      <c r="H31" s="42">
        <v>5077.6000000000004</v>
      </c>
      <c r="I31" s="42">
        <v>5777.6</v>
      </c>
      <c r="J31" s="67">
        <f t="shared" si="0"/>
        <v>19010.400000000001</v>
      </c>
      <c r="L31" s="36">
        <f t="shared" ref="L31:L34" si="1">SUM(F31:I31)</f>
        <v>19010.400000000001</v>
      </c>
    </row>
    <row r="32" spans="1:12" ht="15.75" x14ac:dyDescent="0.25">
      <c r="A32" s="7" t="s">
        <v>27</v>
      </c>
      <c r="B32" s="9"/>
      <c r="C32" s="80"/>
      <c r="D32" s="80"/>
      <c r="E32" s="80"/>
      <c r="F32" s="80"/>
      <c r="G32" s="80"/>
      <c r="H32" s="80"/>
      <c r="I32" s="80"/>
      <c r="J32" s="67">
        <f t="shared" si="0"/>
        <v>0</v>
      </c>
      <c r="L32" s="36">
        <f t="shared" si="1"/>
        <v>0</v>
      </c>
    </row>
    <row r="33" spans="1:12" ht="21" customHeight="1" x14ac:dyDescent="0.25">
      <c r="A33" s="7" t="s">
        <v>28</v>
      </c>
      <c r="B33" s="9">
        <v>51</v>
      </c>
      <c r="C33" s="79">
        <v>287.60000000000002</v>
      </c>
      <c r="D33" s="28">
        <v>286.66666666666669</v>
      </c>
      <c r="E33" s="28">
        <v>310.39999999999998</v>
      </c>
      <c r="F33" s="28">
        <v>77.599999999999994</v>
      </c>
      <c r="G33" s="28">
        <v>77.599999999999994</v>
      </c>
      <c r="H33" s="28">
        <v>77.599999999999994</v>
      </c>
      <c r="I33" s="28">
        <v>77.599999999999994</v>
      </c>
      <c r="J33" s="67">
        <f t="shared" si="0"/>
        <v>310.39999999999998</v>
      </c>
      <c r="L33" s="36">
        <f t="shared" si="1"/>
        <v>310.39999999999998</v>
      </c>
    </row>
    <row r="34" spans="1:12" ht="15.75" x14ac:dyDescent="0.25">
      <c r="A34" s="7" t="s">
        <v>29</v>
      </c>
      <c r="B34" s="9">
        <v>52</v>
      </c>
      <c r="C34" s="79">
        <v>6420.4</v>
      </c>
      <c r="D34" s="87">
        <v>38200</v>
      </c>
      <c r="E34" s="87">
        <v>18700</v>
      </c>
      <c r="F34" s="88">
        <v>3000</v>
      </c>
      <c r="G34" s="88">
        <v>5000</v>
      </c>
      <c r="H34" s="88">
        <v>5000</v>
      </c>
      <c r="I34" s="88">
        <v>5700</v>
      </c>
      <c r="J34" s="16">
        <f>SUM(F34:I34)</f>
        <v>18700</v>
      </c>
      <c r="L34" s="36">
        <f t="shared" si="1"/>
        <v>18700</v>
      </c>
    </row>
    <row r="35" spans="1:12" ht="38.25" customHeight="1" x14ac:dyDescent="0.25">
      <c r="A35" s="7" t="s">
        <v>30</v>
      </c>
      <c r="B35" s="9">
        <v>53</v>
      </c>
      <c r="C35" s="79">
        <v>1</v>
      </c>
      <c r="D35" s="28">
        <v>1.3333333333333333</v>
      </c>
      <c r="E35" s="28"/>
      <c r="F35" s="60"/>
      <c r="G35" s="60"/>
      <c r="H35" s="60"/>
      <c r="I35" s="60"/>
      <c r="J35" s="67">
        <f>SUM(F35:I35)</f>
        <v>0</v>
      </c>
    </row>
    <row r="36" spans="1:12" ht="15.75" x14ac:dyDescent="0.25">
      <c r="A36" s="7" t="s">
        <v>31</v>
      </c>
      <c r="B36" s="9">
        <v>60</v>
      </c>
      <c r="C36" s="80"/>
      <c r="D36" s="80"/>
      <c r="E36" s="80"/>
      <c r="F36" s="60"/>
      <c r="G36" s="60"/>
      <c r="H36" s="60"/>
      <c r="I36" s="60"/>
      <c r="J36" s="36"/>
    </row>
    <row r="37" spans="1:12" ht="15.75" x14ac:dyDescent="0.25">
      <c r="A37" s="7" t="s">
        <v>32</v>
      </c>
      <c r="B37" s="9">
        <v>70</v>
      </c>
      <c r="C37" s="80"/>
      <c r="D37" s="79"/>
      <c r="E37" s="79"/>
      <c r="F37" s="60"/>
      <c r="G37" s="60"/>
      <c r="H37" s="60"/>
      <c r="I37" s="60"/>
      <c r="J37" s="36"/>
    </row>
    <row r="38" spans="1:12" ht="15.75" x14ac:dyDescent="0.25">
      <c r="A38" s="7" t="s">
        <v>33</v>
      </c>
      <c r="B38" s="9">
        <v>80</v>
      </c>
      <c r="C38" s="79">
        <v>2031</v>
      </c>
      <c r="D38" s="28">
        <v>1669.3333333333335</v>
      </c>
      <c r="E38" s="28">
        <v>3000</v>
      </c>
      <c r="F38" s="60">
        <v>750</v>
      </c>
      <c r="G38" s="60">
        <v>750</v>
      </c>
      <c r="H38" s="60">
        <v>750</v>
      </c>
      <c r="I38" s="60">
        <v>750</v>
      </c>
      <c r="J38" s="67">
        <f>SUM(F38:I38)</f>
        <v>3000</v>
      </c>
      <c r="L38" s="36">
        <f>E38-D38</f>
        <v>1330.6666666666665</v>
      </c>
    </row>
    <row r="39" spans="1:12" ht="15.75" x14ac:dyDescent="0.25">
      <c r="A39" s="7" t="s">
        <v>34</v>
      </c>
      <c r="B39" s="9"/>
      <c r="C39" s="80"/>
      <c r="D39" s="80"/>
      <c r="E39" s="80"/>
      <c r="F39" s="80"/>
      <c r="G39" s="80"/>
      <c r="H39" s="80"/>
      <c r="I39" s="80"/>
    </row>
    <row r="40" spans="1:12" ht="15.75" x14ac:dyDescent="0.25">
      <c r="A40" s="7" t="s">
        <v>35</v>
      </c>
      <c r="B40" s="9">
        <v>81</v>
      </c>
      <c r="C40" s="80"/>
      <c r="D40" s="80"/>
      <c r="E40" s="80"/>
      <c r="F40" s="80"/>
      <c r="G40" s="80"/>
      <c r="H40" s="80"/>
      <c r="I40" s="80"/>
    </row>
    <row r="41" spans="1:12" ht="15.75" x14ac:dyDescent="0.25">
      <c r="A41" s="7" t="s">
        <v>36</v>
      </c>
      <c r="B41" s="9">
        <v>82</v>
      </c>
      <c r="C41" s="28">
        <v>2031.4</v>
      </c>
      <c r="D41" s="28">
        <v>1669.3333333333335</v>
      </c>
      <c r="E41" s="28">
        <v>3000</v>
      </c>
      <c r="F41" s="61">
        <v>750</v>
      </c>
      <c r="G41" s="61">
        <v>750</v>
      </c>
      <c r="H41" s="61">
        <v>750</v>
      </c>
      <c r="I41" s="61">
        <v>750</v>
      </c>
      <c r="J41" s="67">
        <f>SUM(F41:I41)</f>
        <v>3000</v>
      </c>
      <c r="L41" s="36">
        <f t="shared" ref="L41:L42" si="2">SUM(F41:I41)</f>
        <v>3000</v>
      </c>
    </row>
    <row r="42" spans="1:12" ht="15.75" x14ac:dyDescent="0.25">
      <c r="A42" s="6" t="s">
        <v>37</v>
      </c>
      <c r="B42" s="8">
        <v>90</v>
      </c>
      <c r="C42" s="29">
        <v>156155.16666666666</v>
      </c>
      <c r="D42" s="29">
        <v>206038.52757035141</v>
      </c>
      <c r="E42" s="29">
        <v>224386.90441121667</v>
      </c>
      <c r="F42" s="29">
        <v>85089.12751458335</v>
      </c>
      <c r="G42" s="29">
        <v>39668.575152999998</v>
      </c>
      <c r="H42" s="29">
        <v>31454.08332231667</v>
      </c>
      <c r="I42" s="29">
        <v>68175.118421316656</v>
      </c>
      <c r="J42" s="55">
        <f>SUM(F42:I42)</f>
        <v>224386.90441121667</v>
      </c>
      <c r="K42" s="36">
        <f>E30+E31+E38</f>
        <v>224386.90441121667</v>
      </c>
      <c r="L42" s="36">
        <f t="shared" si="2"/>
        <v>224386.90441121667</v>
      </c>
    </row>
    <row r="43" spans="1:12" ht="15.75" x14ac:dyDescent="0.25">
      <c r="A43" s="6" t="s">
        <v>38</v>
      </c>
      <c r="B43" s="9"/>
      <c r="C43" s="80"/>
      <c r="D43" s="80"/>
      <c r="E43" s="80"/>
      <c r="F43" s="80"/>
      <c r="G43" s="80"/>
      <c r="H43" s="80"/>
      <c r="I43" s="80"/>
    </row>
    <row r="44" spans="1:12" ht="36.75" customHeight="1" x14ac:dyDescent="0.25">
      <c r="A44" s="7" t="s">
        <v>39</v>
      </c>
      <c r="B44" s="9">
        <v>100</v>
      </c>
      <c r="C44" s="79">
        <v>174906</v>
      </c>
      <c r="D44" s="28">
        <v>195553.32434402988</v>
      </c>
      <c r="E44" s="28">
        <v>211076.27171183773</v>
      </c>
      <c r="F44" s="27">
        <v>83306.470987259148</v>
      </c>
      <c r="G44" s="27">
        <v>30880.639550629563</v>
      </c>
      <c r="H44" s="27">
        <v>30508.706888327761</v>
      </c>
      <c r="I44" s="27">
        <v>66380.454285621265</v>
      </c>
      <c r="J44" s="55">
        <f>SUM(F44:I44)</f>
        <v>211076.27171183773</v>
      </c>
      <c r="L44" s="36">
        <f t="shared" ref="L44:L48" si="3">SUM(F44:I44)</f>
        <v>211076.27171183773</v>
      </c>
    </row>
    <row r="45" spans="1:12" ht="15.75" x14ac:dyDescent="0.25">
      <c r="A45" s="7" t="s">
        <v>40</v>
      </c>
      <c r="B45" s="9">
        <v>110</v>
      </c>
      <c r="C45" s="79">
        <v>7846</v>
      </c>
      <c r="D45" s="28">
        <v>8459.7530463417279</v>
      </c>
      <c r="E45" s="28">
        <v>10191.211617594914</v>
      </c>
      <c r="F45" s="27">
        <v>2504.3985980344823</v>
      </c>
      <c r="G45" s="27">
        <v>2531.9947005451058</v>
      </c>
      <c r="H45" s="27">
        <v>2606.3613104479273</v>
      </c>
      <c r="I45" s="27">
        <v>2548.4570085673981</v>
      </c>
      <c r="J45" s="55">
        <f>SUM(F45:I45)</f>
        <v>10191.211617594914</v>
      </c>
      <c r="L45" s="36">
        <f t="shared" si="3"/>
        <v>10191.211617594914</v>
      </c>
    </row>
    <row r="46" spans="1:12" ht="15" customHeight="1" x14ac:dyDescent="0.25">
      <c r="A46" s="30" t="s">
        <v>41</v>
      </c>
      <c r="B46" s="21">
        <v>120</v>
      </c>
      <c r="C46" s="83">
        <v>1468</v>
      </c>
      <c r="D46" s="28">
        <v>1292.0729923363563</v>
      </c>
      <c r="E46" s="28">
        <v>1844.6849931351089</v>
      </c>
      <c r="F46" s="32">
        <v>481.68727019890571</v>
      </c>
      <c r="G46" s="32">
        <v>504.14979099952734</v>
      </c>
      <c r="H46" s="32">
        <v>424.20193020579904</v>
      </c>
      <c r="I46" s="32">
        <v>434.64600173087672</v>
      </c>
      <c r="J46" s="55">
        <f>SUM(F46:I46)</f>
        <v>1844.6849931351089</v>
      </c>
      <c r="L46" s="36">
        <f t="shared" si="3"/>
        <v>1844.6849931351089</v>
      </c>
    </row>
    <row r="47" spans="1:12" ht="15.75" x14ac:dyDescent="0.25">
      <c r="A47" s="7" t="s">
        <v>42</v>
      </c>
      <c r="B47" s="9">
        <v>130</v>
      </c>
      <c r="C47" s="79">
        <v>701</v>
      </c>
      <c r="D47" s="28">
        <v>691.2</v>
      </c>
      <c r="E47" s="28">
        <v>1200</v>
      </c>
      <c r="F47" s="27">
        <v>300</v>
      </c>
      <c r="G47" s="27">
        <v>300</v>
      </c>
      <c r="H47" s="27">
        <v>300</v>
      </c>
      <c r="I47" s="27">
        <v>300</v>
      </c>
      <c r="J47" s="55">
        <f>SUM(F47:I47)</f>
        <v>1200</v>
      </c>
      <c r="L47" s="36">
        <f t="shared" si="3"/>
        <v>1200</v>
      </c>
    </row>
    <row r="48" spans="1:12" ht="15.75" x14ac:dyDescent="0.25">
      <c r="A48" s="7" t="s">
        <v>43</v>
      </c>
      <c r="B48" s="9">
        <v>140</v>
      </c>
      <c r="C48" s="79">
        <v>0</v>
      </c>
      <c r="D48" s="79">
        <v>10</v>
      </c>
      <c r="E48" s="79">
        <v>0</v>
      </c>
      <c r="F48" s="80">
        <v>0</v>
      </c>
      <c r="G48" s="80">
        <v>0</v>
      </c>
      <c r="H48" s="80">
        <v>0</v>
      </c>
      <c r="I48" s="80">
        <v>0</v>
      </c>
      <c r="J48" s="55">
        <f>SUM(F48:I48)</f>
        <v>0</v>
      </c>
      <c r="L48" s="36">
        <f t="shared" si="3"/>
        <v>0</v>
      </c>
    </row>
    <row r="49" spans="1:12" ht="15.75" x14ac:dyDescent="0.25">
      <c r="A49" s="7" t="s">
        <v>44</v>
      </c>
      <c r="B49" s="9">
        <v>150</v>
      </c>
      <c r="C49" s="80"/>
      <c r="D49" s="79"/>
      <c r="E49" s="79"/>
      <c r="F49" s="80"/>
      <c r="G49" s="80"/>
      <c r="H49" s="80"/>
      <c r="I49" s="80"/>
    </row>
    <row r="50" spans="1:12" ht="15.75" x14ac:dyDescent="0.25">
      <c r="A50" s="7" t="s">
        <v>45</v>
      </c>
      <c r="B50" s="9">
        <v>160</v>
      </c>
      <c r="C50" s="80"/>
      <c r="D50" s="79"/>
      <c r="E50" s="79"/>
      <c r="F50" s="80"/>
      <c r="G50" s="80"/>
      <c r="H50" s="80"/>
      <c r="I50" s="80"/>
    </row>
    <row r="51" spans="1:12" ht="15.75" x14ac:dyDescent="0.25">
      <c r="A51" s="6" t="s">
        <v>46</v>
      </c>
      <c r="B51" s="8">
        <v>170</v>
      </c>
      <c r="C51" s="29">
        <v>184921</v>
      </c>
      <c r="D51" s="29">
        <v>206006.35038270798</v>
      </c>
      <c r="E51" s="29">
        <v>224312.16832256774</v>
      </c>
      <c r="F51" s="29">
        <v>86592.556855492541</v>
      </c>
      <c r="G51" s="29">
        <v>34216.7840421742</v>
      </c>
      <c r="H51" s="29">
        <v>33839.270128981487</v>
      </c>
      <c r="I51" s="29">
        <v>69663.557295919527</v>
      </c>
      <c r="J51" s="55">
        <f>SUM(F51:I51)</f>
        <v>224312.16832256777</v>
      </c>
      <c r="L51" s="36">
        <f>SUM(F51:I51)</f>
        <v>224312.16832256777</v>
      </c>
    </row>
    <row r="52" spans="1:12" ht="15" customHeight="1" x14ac:dyDescent="0.25">
      <c r="A52" s="116" t="s">
        <v>47</v>
      </c>
      <c r="B52" s="92"/>
      <c r="C52" s="80"/>
      <c r="D52" s="83"/>
      <c r="E52" s="83"/>
      <c r="F52" s="80"/>
      <c r="G52" s="80"/>
      <c r="H52" s="80"/>
      <c r="I52" s="80"/>
    </row>
    <row r="53" spans="1:12" ht="15" customHeight="1" x14ac:dyDescent="0.25">
      <c r="A53" s="116"/>
      <c r="B53" s="92"/>
      <c r="C53" s="80"/>
      <c r="D53" s="81"/>
      <c r="E53" s="81"/>
      <c r="F53" s="80"/>
      <c r="G53" s="80"/>
      <c r="H53" s="80"/>
      <c r="I53" s="80"/>
    </row>
    <row r="54" spans="1:12" ht="15" hidden="1" customHeight="1" x14ac:dyDescent="0.25">
      <c r="A54" s="116"/>
      <c r="B54" s="92"/>
      <c r="C54" s="80"/>
      <c r="D54" s="82"/>
      <c r="E54" s="82"/>
      <c r="F54" s="80"/>
      <c r="G54" s="80"/>
      <c r="H54" s="80"/>
      <c r="I54" s="80"/>
    </row>
    <row r="55" spans="1:12" ht="15.75" x14ac:dyDescent="0.25">
      <c r="A55" s="7" t="s">
        <v>48</v>
      </c>
      <c r="B55" s="9">
        <v>180</v>
      </c>
      <c r="C55" s="28">
        <v>-27931.833333333343</v>
      </c>
      <c r="D55" s="28">
        <v>-29672.130107011821</v>
      </c>
      <c r="E55" s="28">
        <v>-8699.7673006210534</v>
      </c>
      <c r="F55" s="28">
        <v>-2044.9434726758045</v>
      </c>
      <c r="G55" s="28">
        <v>2960.3356023704364</v>
      </c>
      <c r="H55" s="28">
        <v>-4882.2235660110928</v>
      </c>
      <c r="I55" s="28">
        <v>-4732.9358643046071</v>
      </c>
      <c r="J55" s="55">
        <f>SUM(F55:I55)</f>
        <v>-8699.767300621068</v>
      </c>
    </row>
    <row r="56" spans="1:12" ht="15.75" x14ac:dyDescent="0.25">
      <c r="A56" s="7" t="s">
        <v>49</v>
      </c>
      <c r="B56" s="9">
        <v>181</v>
      </c>
      <c r="C56" s="28"/>
      <c r="D56" s="28"/>
      <c r="E56" s="28"/>
      <c r="F56" s="28"/>
      <c r="G56" s="28"/>
      <c r="H56" s="28"/>
      <c r="I56" s="28"/>
    </row>
    <row r="57" spans="1:12" ht="15.75" x14ac:dyDescent="0.25">
      <c r="A57" s="7" t="s">
        <v>50</v>
      </c>
      <c r="B57" s="9">
        <v>182</v>
      </c>
      <c r="C57" s="28">
        <v>-27931.833333333343</v>
      </c>
      <c r="D57" s="28">
        <v>-29672.130107011821</v>
      </c>
      <c r="E57" s="28">
        <v>-8699.7673006210534</v>
      </c>
      <c r="F57" s="28">
        <v>-2044.9434726758045</v>
      </c>
      <c r="G57" s="28">
        <v>2960.3356023704364</v>
      </c>
      <c r="H57" s="28">
        <v>-4882.2235660110928</v>
      </c>
      <c r="I57" s="28">
        <v>-4732.9358643046071</v>
      </c>
      <c r="L57" s="36">
        <f t="shared" ref="L57:L58" si="4">SUM(F57:I57)</f>
        <v>-8699.767300621068</v>
      </c>
    </row>
    <row r="58" spans="1:12" ht="15.75" x14ac:dyDescent="0.25">
      <c r="A58" s="7" t="s">
        <v>51</v>
      </c>
      <c r="B58" s="9">
        <v>190</v>
      </c>
      <c r="C58" s="28">
        <v>-30796.833333333343</v>
      </c>
      <c r="D58" s="28">
        <v>-1627.1561456899049</v>
      </c>
      <c r="E58" s="28">
        <v>-2925.2639113510822</v>
      </c>
      <c r="F58" s="28">
        <v>-2253.429340909187</v>
      </c>
      <c r="G58" s="28">
        <v>4701.7911108258013</v>
      </c>
      <c r="H58" s="28">
        <v>-3135.1868066648167</v>
      </c>
      <c r="I58" s="28">
        <v>-2238.4388746028835</v>
      </c>
      <c r="J58" s="36"/>
      <c r="L58" s="36">
        <f t="shared" si="4"/>
        <v>-2925.2639113510859</v>
      </c>
    </row>
    <row r="59" spans="1:12" ht="15.75" x14ac:dyDescent="0.25">
      <c r="A59" s="7" t="s">
        <v>52</v>
      </c>
      <c r="B59" s="9">
        <v>191</v>
      </c>
      <c r="C59" s="28"/>
      <c r="D59" s="28"/>
      <c r="E59" s="28"/>
      <c r="F59" s="28"/>
      <c r="G59" s="28">
        <v>4701.7911108258013</v>
      </c>
      <c r="H59" s="28"/>
      <c r="I59" s="28">
        <v>-2238.4388746028835</v>
      </c>
    </row>
    <row r="60" spans="1:12" ht="15.75" x14ac:dyDescent="0.25">
      <c r="A60" s="7" t="s">
        <v>53</v>
      </c>
      <c r="B60" s="9">
        <v>192</v>
      </c>
      <c r="C60" s="28">
        <v>-30796.833333333343</v>
      </c>
      <c r="D60" s="28">
        <v>-1627.1561456899049</v>
      </c>
      <c r="E60" s="28">
        <v>-2925.2639113510822</v>
      </c>
      <c r="F60" s="28">
        <v>-2253.429340909187</v>
      </c>
      <c r="G60" s="28"/>
      <c r="H60" s="28">
        <v>-3135.1868066648167</v>
      </c>
      <c r="I60" s="28"/>
      <c r="J60" s="55">
        <f>SUM(F60:I60)</f>
        <v>-5388.6161475740037</v>
      </c>
    </row>
    <row r="61" spans="1:12" ht="31.5" x14ac:dyDescent="0.25">
      <c r="A61" s="7" t="s">
        <v>54</v>
      </c>
      <c r="B61" s="9">
        <v>200</v>
      </c>
      <c r="C61" s="28">
        <v>-28765.833333333343</v>
      </c>
      <c r="D61" s="28">
        <v>32.177187643421348</v>
      </c>
      <c r="E61" s="28">
        <v>74.736088648933219</v>
      </c>
      <c r="F61" s="28">
        <v>-1503.4293409091915</v>
      </c>
      <c r="G61" s="28">
        <v>5451.7911108257977</v>
      </c>
      <c r="H61" s="28">
        <v>-2385.1868066648167</v>
      </c>
      <c r="I61" s="28">
        <v>-1488.4388746028708</v>
      </c>
      <c r="J61" s="56">
        <f>SUM(F61:I61)</f>
        <v>74.736088648918667</v>
      </c>
    </row>
    <row r="62" spans="1:12" ht="15.75" x14ac:dyDescent="0.25">
      <c r="A62" s="7" t="s">
        <v>49</v>
      </c>
      <c r="B62" s="9">
        <v>201</v>
      </c>
      <c r="D62" s="28">
        <v>32.177187643421348</v>
      </c>
      <c r="E62" s="28">
        <v>74.736088648933219</v>
      </c>
      <c r="F62" s="28">
        <v>-1503.4293409091915</v>
      </c>
      <c r="G62" s="28"/>
      <c r="H62" s="28"/>
      <c r="I62" s="28">
        <v>-1488.4388746028708</v>
      </c>
    </row>
    <row r="63" spans="1:12" ht="15.75" x14ac:dyDescent="0.25">
      <c r="A63" s="7" t="s">
        <v>50</v>
      </c>
      <c r="B63" s="9">
        <v>202</v>
      </c>
      <c r="C63" s="28">
        <v>-28765.833333333343</v>
      </c>
      <c r="D63" s="28"/>
      <c r="E63" s="28"/>
      <c r="F63" s="28"/>
      <c r="G63" s="28">
        <v>5451.7911108257977</v>
      </c>
      <c r="H63" s="28">
        <v>-2385.1868066648167</v>
      </c>
      <c r="I63" s="28"/>
    </row>
    <row r="64" spans="1:12" ht="15.75" x14ac:dyDescent="0.25">
      <c r="A64" s="7" t="s">
        <v>55</v>
      </c>
      <c r="B64" s="9">
        <v>210</v>
      </c>
      <c r="C64" s="28"/>
      <c r="D64" s="28"/>
      <c r="E64" s="28"/>
      <c r="F64" s="42"/>
      <c r="G64" s="42"/>
      <c r="H64" s="42"/>
      <c r="I64" s="42"/>
      <c r="J64" s="36"/>
    </row>
    <row r="65" spans="1:12" ht="15.75" x14ac:dyDescent="0.25">
      <c r="A65" s="7" t="s">
        <v>56</v>
      </c>
      <c r="B65" s="9">
        <v>220</v>
      </c>
      <c r="C65" s="80"/>
      <c r="D65" s="80"/>
      <c r="E65" s="80"/>
      <c r="F65" s="80"/>
      <c r="G65" s="80"/>
      <c r="H65" s="80"/>
      <c r="I65" s="80"/>
    </row>
    <row r="66" spans="1:12" ht="15.75" x14ac:dyDescent="0.25">
      <c r="A66" s="7" t="s">
        <v>52</v>
      </c>
      <c r="B66" s="9">
        <v>221</v>
      </c>
      <c r="D66" s="28">
        <v>32.177187643421348</v>
      </c>
      <c r="E66" s="28">
        <v>74.736088648933219</v>
      </c>
      <c r="F66" s="28">
        <v>-1503.4293409091915</v>
      </c>
      <c r="G66" s="28">
        <v>5451.7911108257977</v>
      </c>
      <c r="H66" s="28">
        <v>-2385.1868066648167</v>
      </c>
      <c r="I66" s="28">
        <v>-1488.4388746028708</v>
      </c>
      <c r="J66" s="36">
        <f>SUM(F66:I66)</f>
        <v>74.736088648918667</v>
      </c>
      <c r="L66" s="36"/>
    </row>
    <row r="67" spans="1:12" ht="15.75" x14ac:dyDescent="0.25">
      <c r="A67" s="7" t="s">
        <v>53</v>
      </c>
      <c r="B67" s="9">
        <v>222</v>
      </c>
      <c r="C67" s="28">
        <v>-28765.833333333343</v>
      </c>
      <c r="D67" s="80"/>
      <c r="E67" s="80"/>
      <c r="F67" s="80"/>
      <c r="G67" s="80"/>
      <c r="H67" s="80"/>
      <c r="I67" s="80"/>
    </row>
    <row r="68" spans="1:12" ht="15.75" x14ac:dyDescent="0.25">
      <c r="A68" s="7" t="s">
        <v>57</v>
      </c>
      <c r="B68" s="9">
        <v>230</v>
      </c>
      <c r="C68" s="80"/>
      <c r="D68" s="28"/>
      <c r="E68" s="28"/>
      <c r="F68" s="80"/>
      <c r="G68" s="80"/>
      <c r="H68" s="80"/>
      <c r="I68" s="80"/>
    </row>
    <row r="69" spans="1:12" ht="15.75" x14ac:dyDescent="0.25">
      <c r="A69" s="95"/>
      <c r="B69" s="96"/>
      <c r="C69" s="96"/>
      <c r="D69" s="96"/>
      <c r="E69" s="96"/>
      <c r="F69" s="96"/>
      <c r="G69" s="96"/>
      <c r="H69" s="96"/>
      <c r="I69" s="97"/>
    </row>
    <row r="70" spans="1:12" ht="15.75" x14ac:dyDescent="0.25">
      <c r="A70" s="111" t="s">
        <v>58</v>
      </c>
      <c r="B70" s="112"/>
      <c r="C70" s="112"/>
      <c r="D70" s="112"/>
      <c r="E70" s="112"/>
      <c r="F70" s="112"/>
      <c r="G70" s="112"/>
      <c r="H70" s="112"/>
      <c r="I70" s="113"/>
    </row>
    <row r="71" spans="1:12" ht="15.75" customHeight="1" x14ac:dyDescent="0.25">
      <c r="A71" s="98"/>
      <c r="B71" s="99"/>
      <c r="C71" s="99"/>
      <c r="D71" s="99"/>
      <c r="E71" s="99"/>
      <c r="F71" s="99"/>
      <c r="G71" s="99"/>
      <c r="H71" s="99"/>
      <c r="I71" s="100"/>
    </row>
    <row r="72" spans="1:12" ht="15.75" x14ac:dyDescent="0.25">
      <c r="A72" s="7" t="s">
        <v>59</v>
      </c>
      <c r="B72" s="9">
        <v>240</v>
      </c>
      <c r="C72" s="79">
        <v>117716</v>
      </c>
      <c r="D72" s="42">
        <v>133986.18086071964</v>
      </c>
      <c r="E72" s="42">
        <v>132254.57825236491</v>
      </c>
      <c r="F72" s="28">
        <v>62468.009731651706</v>
      </c>
      <c r="G72" s="28">
        <v>12189.1953806118</v>
      </c>
      <c r="H72" s="28">
        <v>12900.646840000001</v>
      </c>
      <c r="I72" s="28">
        <v>44696.726300101407</v>
      </c>
      <c r="J72" s="36"/>
      <c r="L72" s="36">
        <f t="shared" ref="L72:L77" si="5">SUM(F72:I72)</f>
        <v>132254.57825236491</v>
      </c>
    </row>
    <row r="73" spans="1:12" ht="15.75" x14ac:dyDescent="0.25">
      <c r="A73" s="7" t="s">
        <v>60</v>
      </c>
      <c r="B73" s="9">
        <v>250</v>
      </c>
      <c r="C73" s="79">
        <v>44513</v>
      </c>
      <c r="D73" s="42">
        <v>47483.581575400298</v>
      </c>
      <c r="E73" s="42">
        <v>58814.418090330204</v>
      </c>
      <c r="F73" s="28">
        <v>15613.563216262981</v>
      </c>
      <c r="G73" s="28">
        <v>13894.744804559343</v>
      </c>
      <c r="H73" s="28">
        <v>13002.150236870071</v>
      </c>
      <c r="I73" s="28">
        <v>16303.959832637802</v>
      </c>
      <c r="J73" s="36"/>
      <c r="L73" s="36">
        <f t="shared" si="5"/>
        <v>58814.418090330204</v>
      </c>
    </row>
    <row r="74" spans="1:12" ht="21" customHeight="1" x14ac:dyDescent="0.25">
      <c r="A74" s="7" t="s">
        <v>61</v>
      </c>
      <c r="B74" s="9">
        <v>260</v>
      </c>
      <c r="C74" s="79">
        <v>9285</v>
      </c>
      <c r="D74" s="42">
        <v>10446.387946588064</v>
      </c>
      <c r="E74" s="42">
        <v>12939.171979872643</v>
      </c>
      <c r="F74" s="28">
        <v>3434.9839075778559</v>
      </c>
      <c r="G74" s="28">
        <v>3056.8438570030553</v>
      </c>
      <c r="H74" s="28">
        <v>2860.4730521114157</v>
      </c>
      <c r="I74" s="28">
        <v>3586.8711631803162</v>
      </c>
      <c r="J74" s="36"/>
      <c r="L74" s="36">
        <f t="shared" si="5"/>
        <v>12939.171979872643</v>
      </c>
    </row>
    <row r="75" spans="1:12" ht="15.75" x14ac:dyDescent="0.25">
      <c r="A75" s="7" t="s">
        <v>62</v>
      </c>
      <c r="B75" s="9">
        <v>270</v>
      </c>
      <c r="C75" s="79">
        <v>7088</v>
      </c>
      <c r="D75" s="42">
        <v>7320</v>
      </c>
      <c r="E75" s="42">
        <v>11496</v>
      </c>
      <c r="F75" s="28">
        <v>2874</v>
      </c>
      <c r="G75" s="28">
        <v>2874</v>
      </c>
      <c r="H75" s="28">
        <v>2874</v>
      </c>
      <c r="I75" s="28">
        <v>2874</v>
      </c>
      <c r="J75" s="36"/>
      <c r="L75" s="36">
        <f t="shared" si="5"/>
        <v>11496</v>
      </c>
    </row>
    <row r="76" spans="1:12" ht="15.75" x14ac:dyDescent="0.25">
      <c r="A76" s="7" t="s">
        <v>63</v>
      </c>
      <c r="B76" s="9">
        <v>280</v>
      </c>
      <c r="C76" s="79">
        <v>6319</v>
      </c>
      <c r="D76" s="42">
        <v>6760.2</v>
      </c>
      <c r="E76" s="42">
        <v>8808</v>
      </c>
      <c r="F76" s="28">
        <v>2202</v>
      </c>
      <c r="G76" s="28">
        <v>2202</v>
      </c>
      <c r="H76" s="28">
        <v>2202</v>
      </c>
      <c r="I76" s="28">
        <v>2202</v>
      </c>
      <c r="J76" s="36"/>
      <c r="L76" s="36">
        <f t="shared" si="5"/>
        <v>8808</v>
      </c>
    </row>
    <row r="77" spans="1:12" ht="15" customHeight="1" x14ac:dyDescent="0.25">
      <c r="A77" s="91" t="s">
        <v>64</v>
      </c>
      <c r="B77" s="92">
        <v>290</v>
      </c>
      <c r="C77" s="101">
        <v>184921</v>
      </c>
      <c r="D77" s="114">
        <v>205996.35038270801</v>
      </c>
      <c r="E77" s="114">
        <v>224312.16832256777</v>
      </c>
      <c r="F77" s="101">
        <v>86592.556855492541</v>
      </c>
      <c r="G77" s="101">
        <v>34216.7840421742</v>
      </c>
      <c r="H77" s="101">
        <v>33839.270128981487</v>
      </c>
      <c r="I77" s="101">
        <v>69663.557295919527</v>
      </c>
      <c r="J77" s="36"/>
      <c r="L77" s="36">
        <f t="shared" si="5"/>
        <v>224312.16832256777</v>
      </c>
    </row>
    <row r="78" spans="1:12" ht="15" customHeight="1" x14ac:dyDescent="0.25">
      <c r="A78" s="91"/>
      <c r="B78" s="92"/>
      <c r="C78" s="131"/>
      <c r="D78" s="115"/>
      <c r="E78" s="115"/>
      <c r="F78" s="131"/>
      <c r="G78" s="131"/>
      <c r="H78" s="131"/>
      <c r="I78" s="131"/>
    </row>
    <row r="79" spans="1:12" ht="3" customHeight="1" x14ac:dyDescent="0.25">
      <c r="A79" s="91"/>
      <c r="B79" s="92"/>
      <c r="C79" s="82"/>
      <c r="D79" s="68"/>
      <c r="E79" s="86"/>
      <c r="F79" s="82"/>
      <c r="G79" s="82"/>
      <c r="H79" s="82"/>
      <c r="I79" s="82"/>
    </row>
    <row r="80" spans="1:12" ht="15.75" x14ac:dyDescent="0.25">
      <c r="A80" s="95"/>
      <c r="B80" s="96"/>
      <c r="C80" s="96"/>
      <c r="D80" s="96"/>
      <c r="E80" s="96"/>
      <c r="F80" s="96"/>
      <c r="G80" s="96"/>
      <c r="H80" s="96"/>
      <c r="I80" s="97"/>
    </row>
    <row r="81" spans="1:12" ht="15.75" x14ac:dyDescent="0.25">
      <c r="A81" s="98" t="s">
        <v>65</v>
      </c>
      <c r="B81" s="99"/>
      <c r="C81" s="99"/>
      <c r="D81" s="99"/>
      <c r="E81" s="99"/>
      <c r="F81" s="99"/>
      <c r="G81" s="99"/>
      <c r="H81" s="99"/>
      <c r="I81" s="100"/>
    </row>
    <row r="82" spans="1:12" ht="31.5" x14ac:dyDescent="0.25">
      <c r="A82" s="6" t="s">
        <v>66</v>
      </c>
      <c r="B82" s="8">
        <v>300</v>
      </c>
      <c r="C82" s="72">
        <v>13357.6</v>
      </c>
      <c r="D82" s="41">
        <v>33996</v>
      </c>
      <c r="E82" s="41">
        <v>16998</v>
      </c>
      <c r="F82" s="41">
        <v>4504.3999999999996</v>
      </c>
      <c r="G82" s="41">
        <v>5060.2</v>
      </c>
      <c r="H82" s="41">
        <v>3304.8</v>
      </c>
      <c r="I82" s="41">
        <v>4128.6000000000004</v>
      </c>
      <c r="J82" s="36"/>
      <c r="L82" s="36">
        <f t="shared" ref="L82:L84" si="6">SUM(F82:I82)</f>
        <v>16998</v>
      </c>
    </row>
    <row r="83" spans="1:12" ht="15.75" x14ac:dyDescent="0.25">
      <c r="A83" s="7" t="s">
        <v>67</v>
      </c>
      <c r="B83" s="9">
        <v>301</v>
      </c>
      <c r="C83" s="73">
        <v>0</v>
      </c>
      <c r="D83" s="42">
        <v>0</v>
      </c>
      <c r="E83" s="42">
        <v>0</v>
      </c>
      <c r="F83" s="42"/>
      <c r="G83" s="42"/>
      <c r="H83" s="42"/>
      <c r="I83" s="42"/>
      <c r="J83" s="36"/>
      <c r="L83" s="36">
        <f t="shared" si="6"/>
        <v>0</v>
      </c>
    </row>
    <row r="84" spans="1:12" ht="34.5" customHeight="1" x14ac:dyDescent="0.25">
      <c r="A84" s="7" t="s">
        <v>68</v>
      </c>
      <c r="B84" s="9">
        <v>302</v>
      </c>
      <c r="C84" s="73">
        <v>10929.2</v>
      </c>
      <c r="D84" s="73">
        <v>26376</v>
      </c>
      <c r="E84" s="53">
        <v>13188.000000000002</v>
      </c>
      <c r="F84" s="59">
        <v>3549.4</v>
      </c>
      <c r="G84" s="59">
        <v>4121.2</v>
      </c>
      <c r="H84" s="59">
        <v>2335.8000000000002</v>
      </c>
      <c r="I84" s="59">
        <v>3181.6</v>
      </c>
      <c r="J84" s="36"/>
      <c r="L84" s="36">
        <f t="shared" si="6"/>
        <v>13188.000000000002</v>
      </c>
    </row>
    <row r="85" spans="1:12" ht="31.5" x14ac:dyDescent="0.25">
      <c r="A85" s="7" t="s">
        <v>69</v>
      </c>
      <c r="B85" s="9">
        <v>303</v>
      </c>
      <c r="C85" s="73"/>
      <c r="D85" s="73"/>
      <c r="E85" s="53"/>
      <c r="F85" s="40"/>
      <c r="G85" s="40"/>
      <c r="H85" s="40"/>
      <c r="I85" s="40"/>
    </row>
    <row r="86" spans="1:12" ht="15.75" x14ac:dyDescent="0.25">
      <c r="A86" s="7" t="s">
        <v>98</v>
      </c>
      <c r="B86" s="9">
        <v>304</v>
      </c>
      <c r="C86" s="28">
        <v>2428.4</v>
      </c>
      <c r="D86" s="73">
        <v>7620</v>
      </c>
      <c r="E86" s="59">
        <v>3810</v>
      </c>
      <c r="F86" s="33">
        <v>955</v>
      </c>
      <c r="G86" s="33">
        <v>939</v>
      </c>
      <c r="H86" s="33">
        <v>969</v>
      </c>
      <c r="I86" s="33">
        <v>947</v>
      </c>
      <c r="J86" s="36"/>
      <c r="L86" s="36">
        <f>SUM(F86:I86)</f>
        <v>3810</v>
      </c>
    </row>
    <row r="87" spans="1:12" ht="51.75" customHeight="1" x14ac:dyDescent="0.25">
      <c r="A87" s="7" t="s">
        <v>70</v>
      </c>
      <c r="B87" s="9" t="s">
        <v>71</v>
      </c>
      <c r="C87" s="69"/>
      <c r="D87" s="73"/>
      <c r="E87" s="53"/>
      <c r="F87" s="33"/>
      <c r="G87" s="33"/>
      <c r="H87" s="33"/>
      <c r="I87" s="33"/>
    </row>
    <row r="88" spans="1:12" ht="15.75" x14ac:dyDescent="0.25">
      <c r="A88" s="25" t="s">
        <v>111</v>
      </c>
      <c r="B88" s="9" t="s">
        <v>73</v>
      </c>
      <c r="C88" s="28">
        <v>2428.4</v>
      </c>
      <c r="D88" s="70">
        <v>7620</v>
      </c>
      <c r="E88" s="54">
        <v>3810</v>
      </c>
      <c r="F88" s="26">
        <v>955</v>
      </c>
      <c r="G88" s="26">
        <v>939</v>
      </c>
      <c r="H88" s="26">
        <v>969</v>
      </c>
      <c r="I88" s="26">
        <v>947</v>
      </c>
      <c r="J88" s="36"/>
      <c r="L88" s="36">
        <f t="shared" ref="L88:L91" si="7">SUM(F88:I88)</f>
        <v>3810</v>
      </c>
    </row>
    <row r="89" spans="1:12" ht="15.75" x14ac:dyDescent="0.25">
      <c r="A89" s="25" t="s">
        <v>108</v>
      </c>
      <c r="B89" s="26"/>
      <c r="C89" s="28">
        <v>2080.8000000000002</v>
      </c>
      <c r="D89" s="70">
        <v>5770</v>
      </c>
      <c r="E89" s="48">
        <v>2885</v>
      </c>
      <c r="F89" s="26">
        <v>700</v>
      </c>
      <c r="G89" s="26">
        <v>727</v>
      </c>
      <c r="H89" s="26">
        <v>761</v>
      </c>
      <c r="I89" s="63">
        <v>697</v>
      </c>
      <c r="J89" s="36"/>
      <c r="L89" s="36">
        <f t="shared" si="7"/>
        <v>2885</v>
      </c>
    </row>
    <row r="90" spans="1:12" ht="15.75" x14ac:dyDescent="0.25">
      <c r="A90" s="25" t="s">
        <v>109</v>
      </c>
      <c r="B90" s="26"/>
      <c r="C90" s="28">
        <v>65.5</v>
      </c>
      <c r="D90" s="70">
        <v>552</v>
      </c>
      <c r="E90" s="63">
        <v>276</v>
      </c>
      <c r="F90" s="28">
        <v>69</v>
      </c>
      <c r="G90" s="28">
        <v>69</v>
      </c>
      <c r="H90" s="28">
        <v>69</v>
      </c>
      <c r="I90" s="28">
        <v>69</v>
      </c>
      <c r="J90" s="36"/>
      <c r="L90" s="36">
        <f t="shared" si="7"/>
        <v>276</v>
      </c>
    </row>
    <row r="91" spans="1:12" ht="15.75" x14ac:dyDescent="0.25">
      <c r="A91" s="25" t="s">
        <v>110</v>
      </c>
      <c r="B91" s="26"/>
      <c r="C91" s="28">
        <v>282.10000000000002</v>
      </c>
      <c r="D91" s="70">
        <v>1298</v>
      </c>
      <c r="E91" s="63">
        <v>649</v>
      </c>
      <c r="F91" s="26">
        <v>186</v>
      </c>
      <c r="G91" s="26">
        <v>143</v>
      </c>
      <c r="H91" s="26">
        <v>139</v>
      </c>
      <c r="I91" s="63">
        <v>181</v>
      </c>
      <c r="J91" s="36"/>
      <c r="L91" s="36">
        <f t="shared" si="7"/>
        <v>649</v>
      </c>
    </row>
    <row r="92" spans="1:12" ht="24.75" customHeight="1" x14ac:dyDescent="0.25">
      <c r="A92" s="6" t="s">
        <v>74</v>
      </c>
      <c r="B92" s="8">
        <v>310</v>
      </c>
      <c r="C92" s="69"/>
      <c r="D92" s="74"/>
      <c r="E92" s="52"/>
      <c r="F92" s="34"/>
      <c r="G92" s="34"/>
      <c r="H92" s="34"/>
      <c r="I92" s="34"/>
    </row>
    <row r="93" spans="1:12" ht="40.5" customHeight="1" x14ac:dyDescent="0.25">
      <c r="A93" s="7" t="s">
        <v>97</v>
      </c>
      <c r="B93" s="9"/>
      <c r="C93" s="69"/>
      <c r="D93" s="74"/>
      <c r="E93" s="52"/>
      <c r="F93" s="34"/>
      <c r="G93" s="34"/>
      <c r="H93" s="34"/>
      <c r="I93" s="34"/>
    </row>
    <row r="94" spans="1:12" ht="24" customHeight="1" x14ac:dyDescent="0.25">
      <c r="A94" s="7" t="s">
        <v>75</v>
      </c>
      <c r="B94" s="9">
        <v>312</v>
      </c>
      <c r="C94" s="69"/>
      <c r="D94" s="74"/>
      <c r="E94" s="52"/>
      <c r="F94" s="34"/>
      <c r="G94" s="34"/>
      <c r="H94" s="34"/>
      <c r="I94" s="34"/>
    </row>
    <row r="95" spans="1:12" ht="15.75" x14ac:dyDescent="0.25">
      <c r="A95" s="7" t="s">
        <v>76</v>
      </c>
      <c r="B95" s="9">
        <v>313</v>
      </c>
      <c r="C95" s="69"/>
      <c r="D95" s="74"/>
      <c r="E95" s="52"/>
      <c r="F95" s="34"/>
      <c r="G95" s="34"/>
      <c r="H95" s="34"/>
      <c r="I95" s="34"/>
    </row>
    <row r="96" spans="1:12" ht="26.25" customHeight="1" x14ac:dyDescent="0.25">
      <c r="A96" s="6" t="s">
        <v>77</v>
      </c>
      <c r="B96" s="8">
        <v>320</v>
      </c>
      <c r="C96" s="29">
        <v>9285</v>
      </c>
      <c r="D96" s="57">
        <v>25878.343959745285</v>
      </c>
      <c r="E96" s="57">
        <v>12939.171979872643</v>
      </c>
      <c r="F96" s="41">
        <v>3434.9839075778559</v>
      </c>
      <c r="G96" s="41">
        <v>3056.8438570030553</v>
      </c>
      <c r="H96" s="41">
        <v>2860.4730521114157</v>
      </c>
      <c r="I96" s="41">
        <v>3586.8711631803162</v>
      </c>
      <c r="J96" s="36"/>
      <c r="L96" s="36">
        <f t="shared" ref="L96:L97" si="8">SUM(F96:I96)</f>
        <v>12939.171979872643</v>
      </c>
    </row>
    <row r="97" spans="1:12" ht="41.25" customHeight="1" x14ac:dyDescent="0.25">
      <c r="A97" s="30" t="s">
        <v>78</v>
      </c>
      <c r="B97" s="31">
        <v>321</v>
      </c>
      <c r="C97" s="42">
        <v>9285</v>
      </c>
      <c r="D97" s="71">
        <v>25878.343959745285</v>
      </c>
      <c r="E97" s="51">
        <v>12939.171979872643</v>
      </c>
      <c r="F97" s="43">
        <v>3434.9839075778559</v>
      </c>
      <c r="G97" s="43">
        <v>3056.8438570030553</v>
      </c>
      <c r="H97" s="43">
        <v>2860.4730521114157</v>
      </c>
      <c r="I97" s="43">
        <v>3586.8711631803162</v>
      </c>
      <c r="J97" s="36"/>
      <c r="L97" s="36">
        <f t="shared" si="8"/>
        <v>12939.171979872643</v>
      </c>
    </row>
    <row r="98" spans="1:12" ht="15.75" x14ac:dyDescent="0.25">
      <c r="A98" s="7" t="s">
        <v>72</v>
      </c>
      <c r="B98" s="9">
        <v>322</v>
      </c>
      <c r="C98" s="42"/>
      <c r="D98" s="74"/>
      <c r="E98" s="52"/>
      <c r="F98" s="39"/>
      <c r="G98" s="39"/>
      <c r="H98" s="39"/>
      <c r="I98" s="39"/>
    </row>
    <row r="99" spans="1:12" ht="24" customHeight="1" x14ac:dyDescent="0.25">
      <c r="A99" s="7" t="s">
        <v>79</v>
      </c>
      <c r="B99" s="9">
        <v>330</v>
      </c>
      <c r="C99" s="39"/>
      <c r="D99" s="74"/>
      <c r="E99" s="52"/>
      <c r="F99" s="39"/>
      <c r="G99" s="39"/>
      <c r="H99" s="39"/>
      <c r="I99" s="39"/>
    </row>
    <row r="100" spans="1:12" ht="15.75" x14ac:dyDescent="0.25">
      <c r="A100" s="7" t="s">
        <v>80</v>
      </c>
      <c r="B100" s="9">
        <v>331</v>
      </c>
      <c r="C100" s="39"/>
      <c r="D100" s="74"/>
      <c r="E100" s="52"/>
      <c r="F100" s="39"/>
      <c r="G100" s="39"/>
      <c r="H100" s="39"/>
      <c r="I100" s="39"/>
    </row>
    <row r="101" spans="1:12" ht="15.75" x14ac:dyDescent="0.25">
      <c r="A101" s="7" t="s">
        <v>81</v>
      </c>
      <c r="B101" s="9">
        <v>332</v>
      </c>
      <c r="C101" s="39"/>
      <c r="D101" s="74"/>
      <c r="E101" s="52"/>
      <c r="F101" s="39"/>
      <c r="G101" s="39"/>
      <c r="H101" s="39"/>
      <c r="I101" s="39"/>
    </row>
    <row r="102" spans="1:12" ht="15.75" x14ac:dyDescent="0.25">
      <c r="A102" s="105"/>
      <c r="B102" s="106"/>
      <c r="C102" s="106"/>
      <c r="D102" s="106"/>
      <c r="E102" s="106"/>
      <c r="F102" s="106"/>
      <c r="G102" s="106"/>
      <c r="H102" s="106"/>
      <c r="I102" s="107"/>
    </row>
    <row r="103" spans="1:12" ht="15.75" x14ac:dyDescent="0.25">
      <c r="A103" s="108" t="s">
        <v>82</v>
      </c>
      <c r="B103" s="109"/>
      <c r="C103" s="109"/>
      <c r="D103" s="109"/>
      <c r="E103" s="109"/>
      <c r="F103" s="109"/>
      <c r="G103" s="109"/>
      <c r="H103" s="109"/>
      <c r="I103" s="110"/>
    </row>
    <row r="104" spans="1:12" ht="15.75" x14ac:dyDescent="0.25">
      <c r="A104" s="7" t="s">
        <v>83</v>
      </c>
      <c r="B104" s="9">
        <v>340</v>
      </c>
      <c r="C104" s="80"/>
      <c r="D104" s="37"/>
      <c r="E104" s="37"/>
      <c r="F104" s="37"/>
      <c r="G104" s="88"/>
      <c r="H104" s="88"/>
      <c r="I104" s="88"/>
    </row>
    <row r="105" spans="1:12" ht="23.25" customHeight="1" x14ac:dyDescent="0.25">
      <c r="A105" s="7" t="s">
        <v>84</v>
      </c>
      <c r="B105" s="9">
        <v>341</v>
      </c>
      <c r="C105" s="80"/>
      <c r="D105" s="88"/>
      <c r="E105" s="88"/>
      <c r="F105" s="88"/>
      <c r="G105" s="88"/>
      <c r="H105" s="88"/>
      <c r="I105" s="88"/>
    </row>
    <row r="106" spans="1:12" ht="38.25" customHeight="1" x14ac:dyDescent="0.25">
      <c r="A106" s="7" t="s">
        <v>85</v>
      </c>
      <c r="B106" s="9">
        <v>350</v>
      </c>
      <c r="C106" s="87">
        <v>14304</v>
      </c>
      <c r="D106" s="87">
        <v>5400</v>
      </c>
      <c r="E106" s="87">
        <v>3500</v>
      </c>
      <c r="F106" s="87">
        <v>1000</v>
      </c>
      <c r="G106" s="87">
        <v>1000</v>
      </c>
      <c r="H106" s="87">
        <v>1000</v>
      </c>
      <c r="I106" s="87">
        <v>500</v>
      </c>
      <c r="J106" s="36"/>
      <c r="L106" s="36">
        <f>SUM(F106:I106)</f>
        <v>3500</v>
      </c>
    </row>
    <row r="107" spans="1:12" ht="15" customHeight="1" x14ac:dyDescent="0.25">
      <c r="A107" s="91" t="s">
        <v>84</v>
      </c>
      <c r="B107" s="92">
        <v>351</v>
      </c>
      <c r="C107" s="84">
        <v>1865</v>
      </c>
      <c r="D107" s="84"/>
      <c r="E107" s="84"/>
      <c r="F107" s="103"/>
      <c r="G107" s="103"/>
      <c r="H107" s="103"/>
      <c r="I107" s="103"/>
    </row>
    <row r="108" spans="1:12" ht="9" customHeight="1" x14ac:dyDescent="0.25">
      <c r="A108" s="91"/>
      <c r="B108" s="92"/>
      <c r="C108" s="85"/>
      <c r="D108" s="85"/>
      <c r="E108" s="85"/>
      <c r="F108" s="104"/>
      <c r="G108" s="104"/>
      <c r="H108" s="104"/>
      <c r="I108" s="104"/>
    </row>
    <row r="109" spans="1:12" ht="15.75" x14ac:dyDescent="0.25">
      <c r="A109" s="7" t="s">
        <v>86</v>
      </c>
      <c r="B109" s="9">
        <v>360</v>
      </c>
      <c r="C109" s="87">
        <v>62</v>
      </c>
      <c r="D109" s="87">
        <v>0</v>
      </c>
      <c r="E109" s="87">
        <v>0</v>
      </c>
      <c r="F109" s="87">
        <v>0</v>
      </c>
      <c r="G109" s="87">
        <v>0</v>
      </c>
      <c r="H109" s="87">
        <v>0</v>
      </c>
      <c r="I109" s="87">
        <v>0</v>
      </c>
    </row>
    <row r="110" spans="1:12" ht="22.5" customHeight="1" x14ac:dyDescent="0.25">
      <c r="A110" s="7" t="s">
        <v>84</v>
      </c>
      <c r="B110" s="9">
        <v>361</v>
      </c>
      <c r="C110" s="87"/>
      <c r="D110" s="88"/>
      <c r="E110" s="88"/>
      <c r="F110" s="87"/>
      <c r="G110" s="87"/>
      <c r="H110" s="87"/>
      <c r="I110" s="87"/>
    </row>
    <row r="111" spans="1:12" ht="15.75" x14ac:dyDescent="0.25">
      <c r="A111" s="7" t="s">
        <v>87</v>
      </c>
      <c r="B111" s="9">
        <v>370</v>
      </c>
      <c r="C111" s="87"/>
      <c r="D111" s="88"/>
      <c r="E111" s="88"/>
      <c r="F111" s="87"/>
      <c r="G111" s="87"/>
      <c r="H111" s="87"/>
      <c r="I111" s="87"/>
    </row>
    <row r="112" spans="1:12" ht="23.25" customHeight="1" x14ac:dyDescent="0.25">
      <c r="A112" s="7" t="s">
        <v>84</v>
      </c>
      <c r="B112" s="9">
        <v>371</v>
      </c>
      <c r="D112" s="88"/>
      <c r="E112" s="88"/>
      <c r="F112" s="87"/>
      <c r="G112" s="87"/>
      <c r="H112" s="87"/>
      <c r="I112" s="87"/>
    </row>
    <row r="113" spans="1:12" ht="31.5" x14ac:dyDescent="0.25">
      <c r="A113" s="7" t="s">
        <v>88</v>
      </c>
      <c r="B113" s="9">
        <v>380</v>
      </c>
      <c r="C113" s="87">
        <v>506</v>
      </c>
      <c r="D113" s="87">
        <v>400</v>
      </c>
      <c r="E113" s="87">
        <v>600</v>
      </c>
      <c r="F113" s="87">
        <v>150</v>
      </c>
      <c r="G113" s="87">
        <v>150</v>
      </c>
      <c r="H113" s="87">
        <v>150</v>
      </c>
      <c r="I113" s="87">
        <v>150</v>
      </c>
      <c r="L113" s="36">
        <f>SUM(F113:I113)</f>
        <v>600</v>
      </c>
    </row>
    <row r="114" spans="1:12" ht="23.25" customHeight="1" x14ac:dyDescent="0.25">
      <c r="A114" s="7" t="s">
        <v>84</v>
      </c>
      <c r="B114" s="9">
        <v>381</v>
      </c>
      <c r="D114" s="88"/>
      <c r="E114" s="88"/>
      <c r="F114" s="88"/>
      <c r="G114" s="88"/>
      <c r="H114" s="88"/>
      <c r="I114" s="88"/>
    </row>
    <row r="115" spans="1:12" ht="15.75" x14ac:dyDescent="0.25">
      <c r="A115" s="7" t="s">
        <v>89</v>
      </c>
      <c r="B115" s="9">
        <v>390</v>
      </c>
      <c r="C115" s="75">
        <v>14810</v>
      </c>
      <c r="D115" s="75">
        <v>5800</v>
      </c>
      <c r="E115" s="87">
        <v>4100</v>
      </c>
      <c r="F115" s="87">
        <v>1150</v>
      </c>
      <c r="G115" s="87">
        <v>1150</v>
      </c>
      <c r="H115" s="87">
        <v>1150</v>
      </c>
      <c r="I115" s="87">
        <v>650</v>
      </c>
      <c r="L115" s="36">
        <f>SUM(F115:I115)</f>
        <v>4100</v>
      </c>
    </row>
    <row r="116" spans="1:12" ht="36.75" customHeight="1" x14ac:dyDescent="0.25">
      <c r="A116" s="7" t="s">
        <v>90</v>
      </c>
      <c r="B116" s="9">
        <v>391</v>
      </c>
      <c r="C116" s="80"/>
      <c r="D116" s="88"/>
      <c r="E116" s="88"/>
      <c r="F116" s="88"/>
      <c r="G116" s="88"/>
      <c r="H116" s="88"/>
      <c r="I116" s="88"/>
    </row>
    <row r="117" spans="1:12" ht="15.75" x14ac:dyDescent="0.25">
      <c r="A117" s="95"/>
      <c r="B117" s="96"/>
      <c r="C117" s="96"/>
      <c r="D117" s="96"/>
      <c r="E117" s="96"/>
      <c r="F117" s="96"/>
      <c r="G117" s="96"/>
      <c r="H117" s="96"/>
      <c r="I117" s="97"/>
    </row>
    <row r="118" spans="1:12" ht="15.75" x14ac:dyDescent="0.25">
      <c r="A118" s="98" t="s">
        <v>91</v>
      </c>
      <c r="B118" s="99"/>
      <c r="C118" s="99"/>
      <c r="D118" s="99"/>
      <c r="E118" s="99"/>
      <c r="F118" s="99"/>
      <c r="G118" s="99"/>
      <c r="H118" s="99"/>
      <c r="I118" s="100"/>
    </row>
    <row r="119" spans="1:12" ht="15" customHeight="1" x14ac:dyDescent="0.25">
      <c r="A119" s="91" t="s">
        <v>92</v>
      </c>
      <c r="B119" s="92">
        <v>400</v>
      </c>
      <c r="C119" s="93">
        <v>272</v>
      </c>
      <c r="D119" s="101">
        <v>279</v>
      </c>
      <c r="E119" s="101">
        <v>279</v>
      </c>
      <c r="F119" s="103">
        <v>306</v>
      </c>
      <c r="G119" s="103">
        <v>250</v>
      </c>
      <c r="H119" s="103">
        <v>254</v>
      </c>
      <c r="I119" s="103">
        <v>306</v>
      </c>
    </row>
    <row r="120" spans="1:12" ht="15.75" customHeight="1" x14ac:dyDescent="0.25">
      <c r="A120" s="91"/>
      <c r="B120" s="92"/>
      <c r="C120" s="94"/>
      <c r="D120" s="102"/>
      <c r="E120" s="102"/>
      <c r="F120" s="104"/>
      <c r="G120" s="104"/>
      <c r="H120" s="104"/>
      <c r="I120" s="104"/>
    </row>
    <row r="121" spans="1:12" ht="15.75" x14ac:dyDescent="0.25">
      <c r="A121" s="7" t="s">
        <v>93</v>
      </c>
      <c r="B121" s="9">
        <v>410</v>
      </c>
      <c r="C121" s="79">
        <v>95896</v>
      </c>
      <c r="D121" s="79">
        <v>100400</v>
      </c>
      <c r="E121" s="87">
        <v>117196</v>
      </c>
      <c r="F121" s="87">
        <v>114696</v>
      </c>
      <c r="G121" s="88">
        <v>115696</v>
      </c>
      <c r="H121" s="88">
        <v>116696</v>
      </c>
      <c r="I121" s="88">
        <v>117196</v>
      </c>
    </row>
    <row r="122" spans="1:12" ht="15" customHeight="1" x14ac:dyDescent="0.25">
      <c r="A122" s="91" t="s">
        <v>94</v>
      </c>
      <c r="B122" s="92">
        <v>420</v>
      </c>
      <c r="C122" s="93">
        <v>0</v>
      </c>
      <c r="D122" s="93">
        <v>0</v>
      </c>
      <c r="E122" s="93">
        <v>0</v>
      </c>
      <c r="F122" s="93">
        <v>0</v>
      </c>
      <c r="G122" s="93">
        <v>0</v>
      </c>
      <c r="H122" s="93">
        <v>0</v>
      </c>
      <c r="I122" s="93">
        <v>0</v>
      </c>
    </row>
    <row r="123" spans="1:12" ht="15.75" customHeight="1" x14ac:dyDescent="0.25">
      <c r="A123" s="91"/>
      <c r="B123" s="92"/>
      <c r="C123" s="94"/>
      <c r="D123" s="94"/>
      <c r="E123" s="94"/>
      <c r="F123" s="94"/>
      <c r="G123" s="94"/>
      <c r="H123" s="94"/>
      <c r="I123" s="94"/>
    </row>
    <row r="124" spans="1:12" ht="31.5" x14ac:dyDescent="0.25">
      <c r="A124" s="7" t="s">
        <v>95</v>
      </c>
      <c r="B124" s="9">
        <v>430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</row>
    <row r="125" spans="1:12" ht="15.75" x14ac:dyDescent="0.25">
      <c r="A125" s="62" t="s">
        <v>122</v>
      </c>
      <c r="B125" s="63">
        <v>440</v>
      </c>
      <c r="C125" s="79">
        <v>1865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</row>
    <row r="126" spans="1:12" ht="15.75" x14ac:dyDescent="0.25">
      <c r="A126" s="64"/>
      <c r="B126" s="65"/>
      <c r="C126" s="65"/>
      <c r="D126" s="65"/>
      <c r="E126" s="65"/>
      <c r="F126" s="64"/>
      <c r="G126" s="64"/>
      <c r="H126" s="64"/>
      <c r="I126" s="64"/>
    </row>
    <row r="127" spans="1:12" ht="14.25" customHeight="1" x14ac:dyDescent="0.25"/>
    <row r="128" spans="1:12" ht="15.75" x14ac:dyDescent="0.25">
      <c r="A128" s="2" t="s">
        <v>123</v>
      </c>
      <c r="B128" s="10"/>
      <c r="C128" s="10"/>
      <c r="D128" s="89" t="s">
        <v>119</v>
      </c>
      <c r="E128" s="89"/>
      <c r="F128" s="89"/>
      <c r="G128" s="19"/>
    </row>
    <row r="129" spans="1:7" x14ac:dyDescent="0.25">
      <c r="B129" s="11"/>
      <c r="C129" s="18" t="s">
        <v>100</v>
      </c>
      <c r="D129" s="90" t="s">
        <v>99</v>
      </c>
      <c r="E129" s="90"/>
      <c r="F129" s="90"/>
      <c r="G129" s="12"/>
    </row>
    <row r="130" spans="1:7" ht="15.75" x14ac:dyDescent="0.25">
      <c r="A130" s="2"/>
      <c r="B130" s="3"/>
      <c r="C130" s="3"/>
    </row>
    <row r="131" spans="1:7" ht="15.75" x14ac:dyDescent="0.25">
      <c r="A131" s="4"/>
      <c r="B131" s="3"/>
      <c r="C131" s="3"/>
      <c r="D131" s="15" t="s">
        <v>103</v>
      </c>
      <c r="E131" s="15"/>
      <c r="F131" s="16"/>
      <c r="G131" s="16"/>
    </row>
    <row r="132" spans="1:7" x14ac:dyDescent="0.25">
      <c r="D132" s="16" t="s">
        <v>104</v>
      </c>
      <c r="E132" s="16"/>
      <c r="F132" s="16"/>
      <c r="G132" s="16"/>
    </row>
    <row r="133" spans="1:7" x14ac:dyDescent="0.25">
      <c r="D133" s="16" t="s">
        <v>105</v>
      </c>
      <c r="E133" s="16"/>
      <c r="F133" s="16"/>
      <c r="G133" s="16"/>
    </row>
    <row r="134" spans="1:7" x14ac:dyDescent="0.25">
      <c r="D134" s="17"/>
      <c r="E134" s="17"/>
      <c r="F134" s="17"/>
      <c r="G134" s="16" t="s">
        <v>129</v>
      </c>
    </row>
    <row r="135" spans="1:7" x14ac:dyDescent="0.25">
      <c r="D135" s="16"/>
      <c r="E135" s="16"/>
      <c r="F135" s="16"/>
      <c r="G135" s="16"/>
    </row>
    <row r="136" spans="1:7" x14ac:dyDescent="0.25">
      <c r="D136" s="16"/>
      <c r="E136" s="16"/>
      <c r="F136" s="16"/>
      <c r="G136" s="16"/>
    </row>
    <row r="137" spans="1:7" ht="15.75" x14ac:dyDescent="0.25">
      <c r="D137" s="15" t="s">
        <v>103</v>
      </c>
      <c r="E137" s="15"/>
      <c r="F137" s="16"/>
      <c r="G137" s="16"/>
    </row>
    <row r="138" spans="1:7" x14ac:dyDescent="0.25">
      <c r="D138" s="16" t="s">
        <v>106</v>
      </c>
      <c r="E138" s="16"/>
      <c r="F138" s="16"/>
      <c r="G138" s="16"/>
    </row>
    <row r="139" spans="1:7" x14ac:dyDescent="0.25">
      <c r="D139" s="16" t="s">
        <v>107</v>
      </c>
      <c r="E139" s="16"/>
      <c r="F139" s="16"/>
      <c r="G139" s="16"/>
    </row>
    <row r="140" spans="1:7" x14ac:dyDescent="0.25">
      <c r="D140" s="17"/>
      <c r="E140" s="17"/>
      <c r="F140" s="17"/>
      <c r="G140" s="16" t="s">
        <v>121</v>
      </c>
    </row>
  </sheetData>
  <mergeCells count="71">
    <mergeCell ref="I77:I78"/>
    <mergeCell ref="D122:D123"/>
    <mergeCell ref="C77:C78"/>
    <mergeCell ref="E77:E78"/>
    <mergeCell ref="F77:F78"/>
    <mergeCell ref="G77:G78"/>
    <mergeCell ref="H77:H78"/>
    <mergeCell ref="A9:D9"/>
    <mergeCell ref="A10:D10"/>
    <mergeCell ref="A15:H15"/>
    <mergeCell ref="A11:D11"/>
    <mergeCell ref="A12:D12"/>
    <mergeCell ref="A13:D13"/>
    <mergeCell ref="H9:I9"/>
    <mergeCell ref="H12:I12"/>
    <mergeCell ref="A16:I16"/>
    <mergeCell ref="B77:B79"/>
    <mergeCell ref="A23:I23"/>
    <mergeCell ref="A24:I24"/>
    <mergeCell ref="F20:I20"/>
    <mergeCell ref="A20:A21"/>
    <mergeCell ref="A77:A79"/>
    <mergeCell ref="A52:A54"/>
    <mergeCell ref="B52:B54"/>
    <mergeCell ref="D77:D78"/>
    <mergeCell ref="A117:I117"/>
    <mergeCell ref="A70:I70"/>
    <mergeCell ref="A71:I71"/>
    <mergeCell ref="A102:I102"/>
    <mergeCell ref="A80:I80"/>
    <mergeCell ref="A81:I81"/>
    <mergeCell ref="A103:I103"/>
    <mergeCell ref="A107:A108"/>
    <mergeCell ref="B107:B108"/>
    <mergeCell ref="F107:F108"/>
    <mergeCell ref="I107:I108"/>
    <mergeCell ref="D1:H1"/>
    <mergeCell ref="D2:H2"/>
    <mergeCell ref="D3:H3"/>
    <mergeCell ref="A7:D7"/>
    <mergeCell ref="A5:C5"/>
    <mergeCell ref="D4:G4"/>
    <mergeCell ref="A1:C1"/>
    <mergeCell ref="A2:C2"/>
    <mergeCell ref="A3:C3"/>
    <mergeCell ref="H7:I7"/>
    <mergeCell ref="H8:I8"/>
    <mergeCell ref="A8:D8"/>
    <mergeCell ref="D129:F129"/>
    <mergeCell ref="A122:A123"/>
    <mergeCell ref="B122:B123"/>
    <mergeCell ref="G119:G120"/>
    <mergeCell ref="C122:C123"/>
    <mergeCell ref="G122:G123"/>
    <mergeCell ref="A119:A120"/>
    <mergeCell ref="B119:B120"/>
    <mergeCell ref="C119:C120"/>
    <mergeCell ref="D119:D120"/>
    <mergeCell ref="F119:F120"/>
    <mergeCell ref="A69:I69"/>
    <mergeCell ref="F122:F123"/>
    <mergeCell ref="D128:F128"/>
    <mergeCell ref="E122:E123"/>
    <mergeCell ref="E119:E120"/>
    <mergeCell ref="A118:I118"/>
    <mergeCell ref="I122:I123"/>
    <mergeCell ref="H122:H123"/>
    <mergeCell ref="I119:I120"/>
    <mergeCell ref="H119:H120"/>
    <mergeCell ref="H107:H108"/>
    <mergeCell ref="G107:G108"/>
  </mergeCells>
  <phoneticPr fontId="0" type="noConversion"/>
  <printOptions horizontalCentered="1"/>
  <pageMargins left="0" right="0" top="1.5354330708661419" bottom="0.74803149606299213" header="0.31496062992125984" footer="0.31496062992125984"/>
  <pageSetup paperSize="9" scale="60" fitToWidth="2" fitToHeight="2" orientation="landscape" r:id="rId1"/>
  <rowBreaks count="3" manualBreakCount="3">
    <brk id="36" max="8" man="1"/>
    <brk id="79" max="8" man="1"/>
    <brk id="1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план</vt:lpstr>
      <vt:lpstr>'фін план'!Область_печати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Тарасенко</cp:lastModifiedBy>
  <cp:lastPrinted>2024-12-18T09:00:37Z</cp:lastPrinted>
  <dcterms:created xsi:type="dcterms:W3CDTF">2020-08-20T07:51:17Z</dcterms:created>
  <dcterms:modified xsi:type="dcterms:W3CDTF">2024-12-24T06:15:57Z</dcterms:modified>
</cp:coreProperties>
</file>